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5480" windowHeight="116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<sst xmlns="http://schemas.openxmlformats.org/spreadsheetml/2006/main" count="10" uniqueCount="10">
  <si>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Activité n°</t>
  </si>
  <si>
    <t>Temps nécéssaire pour atteindre la valeur d'action</t>
  </si>
  <si>
    <t>Temps nécéssaire pour atteindre la valeur limite</t>
  </si>
  <si>
    <t>heures</t>
  </si>
  <si>
    <t>minutes</t>
  </si>
  <si>
    <t>Niveau d'exposition journalier total</t>
  </si>
  <si>
    <t>Calculette d'exposition aux vibrations tranmises au corps entier</t>
  </si>
  <si>
    <r>
      <t>Niveau de vibration de la machine
(en m.s</t>
    </r>
    <r>
      <rPr>
        <b/>
        <vertAlign val="superscript"/>
        <sz val="10"/>
        <color indexed="9"/>
        <rFont val="Arial"/>
        <family val="2"/>
      </rPr>
      <t>-2</t>
    </r>
    <r>
      <rPr>
        <b/>
        <sz val="10"/>
        <color indexed="9"/>
        <rFont val="Arial"/>
        <family val="2"/>
      </rPr>
      <t>)</t>
    </r>
  </si>
  <si>
    <r>
      <t>Exposition ramenée à 8 heure de travail
(en m.s</t>
    </r>
    <r>
      <rPr>
        <b/>
        <vertAlign val="superscript"/>
        <sz val="10"/>
        <color indexed="9"/>
        <rFont val="Arial"/>
        <family val="2"/>
      </rPr>
      <t>-2</t>
    </r>
    <r>
      <rPr>
        <b/>
        <sz val="10"/>
        <color indexed="9"/>
        <rFont val="Arial"/>
        <family val="2"/>
      </rPr>
      <t>)</t>
    </r>
  </si>
  <si>
    <t>Durée d'exposition
journalière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</si>
</sst>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&quot; m/s2&quot;"/>
    <numFmt numFmtId="172" formatCode="0.000000000"/>
    <numFmt numFmtId="173" formatCode="0.0000000000"/>
    <numFmt numFmtId="174" formatCode="0.00000000000"/>
    <numFmt numFmtId="175" formatCode="0.0&quot; m/s2&quot;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i/>
      <u val="single"/>
      <sz val="24"/>
      <name val="Arial"/>
      <family val="2"/>
    </font>
    <font>
      <b/>
      <sz val="7"/>
      <name val="Arial"/>
      <family val="2"/>
    </font>
    <font>
      <sz val="10"/>
      <color indexed="9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10"/>
      <name val="Symbol"/>
      <family val="1"/>
    </font>
    <font>
      <b/>
      <sz val="20"/>
      <name val="Arial"/>
      <family val="2"/>
    </font>
    <font>
      <sz val="4.5"/>
      <name val="Arial"/>
      <family val="0"/>
    </font>
    <font>
      <b/>
      <i/>
      <sz val="14"/>
      <color indexed="50"/>
      <name val="Arial"/>
      <family val="2"/>
    </font>
    <font>
      <b/>
      <i/>
      <sz val="14"/>
      <color indexed="10"/>
      <name val="Arial"/>
      <family val="2"/>
    </font>
    <font>
      <b/>
      <i/>
      <sz val="14"/>
      <color indexed="52"/>
      <name val="Arial"/>
      <family val="2"/>
    </font>
    <font>
      <b/>
      <i/>
      <sz val="14"/>
      <color indexed="8"/>
      <name val="Arial"/>
      <family val="2"/>
    </font>
    <font>
      <b/>
      <i/>
      <vertAlign val="superscript"/>
      <sz val="14"/>
      <color indexed="8"/>
      <name val="Arial"/>
      <family val="2"/>
    </font>
    <font>
      <b/>
      <vertAlign val="superscript"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/>
      <bottom style="thin">
        <color indexed="9"/>
      </bottom>
    </border>
    <border>
      <left style="medium"/>
      <right>
        <color indexed="63"/>
      </right>
      <top style="thin">
        <color indexed="9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medium"/>
      <top style="thin">
        <color indexed="9"/>
      </top>
      <bottom style="medium"/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171" fontId="2" fillId="0" borderId="4" xfId="0" applyNumberFormat="1" applyFont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171" fontId="2" fillId="0" borderId="9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171" fontId="3" fillId="3" borderId="15" xfId="0" applyNumberFormat="1" applyFont="1" applyFill="1" applyBorder="1" applyAlignment="1">
      <alignment horizontal="center" vertical="center"/>
    </xf>
    <xf numFmtId="171" fontId="3" fillId="3" borderId="16" xfId="0" applyNumberFormat="1" applyFont="1" applyFill="1" applyBorder="1" applyAlignment="1">
      <alignment horizontal="center" vertical="center"/>
    </xf>
    <xf numFmtId="171" fontId="3" fillId="3" borderId="1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18" xfId="0" applyFont="1" applyBorder="1" applyAlignment="1">
      <alignment horizontal="left" vertical="center" indent="2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71" fontId="10" fillId="4" borderId="18" xfId="0" applyNumberFormat="1" applyFont="1" applyFill="1" applyBorder="1" applyAlignment="1">
      <alignment horizontal="center" vertical="center"/>
    </xf>
    <xf numFmtId="171" fontId="10" fillId="4" borderId="20" xfId="0" applyNumberFormat="1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/>
        <i val="0"/>
        <color rgb="FF99CC00"/>
      </font>
      <border/>
    </dxf>
    <dxf>
      <font>
        <b/>
        <i val="0"/>
        <color rgb="FFFF9900"/>
      </font>
      <border/>
    </dxf>
    <dxf>
      <font>
        <b/>
        <i val="0"/>
        <color rgb="FFFF0000"/>
      </font>
      <border/>
    </dxf>
    <dxf>
      <font>
        <b/>
        <i/>
        <color rgb="FF99CC00"/>
      </font>
      <border/>
    </dxf>
    <dxf>
      <font>
        <b/>
        <i/>
        <color rgb="FFFF9900"/>
      </font>
      <border/>
    </dxf>
    <dxf>
      <font>
        <b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A(8)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99"/>
          <c:w val="0.7497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00"/>
                </a:gs>
                <a:gs pos="100000">
                  <a:srgbClr val="C0C0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Feuil1!$E$13</c:f>
              <c:numCache>
                <c:ptCount val="1"/>
                <c:pt idx="0">
                  <c:v>0</c:v>
                </c:pt>
              </c:numCache>
            </c:numRef>
          </c:val>
        </c:ser>
        <c:gapWidth val="90"/>
        <c:axId val="27469854"/>
        <c:axId val="22277807"/>
      </c:barChart>
      <c:catAx>
        <c:axId val="274698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2277807"/>
        <c:crosses val="autoZero"/>
        <c:auto val="1"/>
        <c:lblOffset val="100"/>
        <c:noMultiLvlLbl val="0"/>
      </c:catAx>
      <c:valAx>
        <c:axId val="22277807"/>
        <c:scaling>
          <c:orientation val="minMax"/>
          <c:max val="1.4"/>
          <c:min val="0"/>
        </c:scaling>
        <c:axPos val="l"/>
        <c:majorGridlines/>
        <c:delete val="0"/>
        <c:numFmt formatCode="0.0&quot; m/s2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7469854"/>
        <c:crossesAt val="1"/>
        <c:crossBetween val="between"/>
        <c:dispUnits/>
        <c:majorUnit val="0.2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266700</xdr:rowOff>
    </xdr:from>
    <xdr:to>
      <xdr:col>3</xdr:col>
      <xdr:colOff>838200</xdr:colOff>
      <xdr:row>2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095375"/>
          <a:ext cx="27717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12</xdr:row>
      <xdr:rowOff>0</xdr:rowOff>
    </xdr:from>
    <xdr:to>
      <xdr:col>7</xdr:col>
      <xdr:colOff>1562100</xdr:colOff>
      <xdr:row>13</xdr:row>
      <xdr:rowOff>0</xdr:rowOff>
    </xdr:to>
    <xdr:sp macro="[0]!RAZ">
      <xdr:nvSpPr>
        <xdr:cNvPr id="2" name="Rectangle 3"/>
        <xdr:cNvSpPr>
          <a:spLocks/>
        </xdr:cNvSpPr>
      </xdr:nvSpPr>
      <xdr:spPr>
        <a:xfrm>
          <a:off x="8067675" y="5000625"/>
          <a:ext cx="1562100" cy="438150"/>
        </a:xfrm>
        <a:prstGeom prst="rect">
          <a:avLst/>
        </a:prstGeom>
        <a:solidFill>
          <a:srgbClr val="C0C0C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Remise à zéro</a:t>
          </a:r>
        </a:p>
      </xdr:txBody>
    </xdr:sp>
    <xdr:clientData/>
  </xdr:twoCellAnchor>
  <xdr:twoCellAnchor>
    <xdr:from>
      <xdr:col>8</xdr:col>
      <xdr:colOff>476250</xdr:colOff>
      <xdr:row>0</xdr:row>
      <xdr:rowOff>809625</xdr:rowOff>
    </xdr:from>
    <xdr:to>
      <xdr:col>12</xdr:col>
      <xdr:colOff>752475</xdr:colOff>
      <xdr:row>13</xdr:row>
      <xdr:rowOff>0</xdr:rowOff>
    </xdr:to>
    <xdr:graphicFrame>
      <xdr:nvGraphicFramePr>
        <xdr:cNvPr id="3" name="Chart 6"/>
        <xdr:cNvGraphicFramePr/>
      </xdr:nvGraphicFramePr>
      <xdr:xfrm>
        <a:off x="10115550" y="809625"/>
        <a:ext cx="3324225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600075</xdr:colOff>
      <xdr:row>7</xdr:row>
      <xdr:rowOff>238125</xdr:rowOff>
    </xdr:from>
    <xdr:to>
      <xdr:col>12</xdr:col>
      <xdr:colOff>95250</xdr:colOff>
      <xdr:row>7</xdr:row>
      <xdr:rowOff>238125</xdr:rowOff>
    </xdr:to>
    <xdr:sp>
      <xdr:nvSpPr>
        <xdr:cNvPr id="4" name="Line 7"/>
        <xdr:cNvSpPr>
          <a:spLocks/>
        </xdr:cNvSpPr>
      </xdr:nvSpPr>
      <xdr:spPr>
        <a:xfrm>
          <a:off x="11001375" y="38481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7</xdr:row>
      <xdr:rowOff>238125</xdr:rowOff>
    </xdr:from>
    <xdr:to>
      <xdr:col>12</xdr:col>
      <xdr:colOff>85725</xdr:colOff>
      <xdr:row>12</xdr:row>
      <xdr:rowOff>180975</xdr:rowOff>
    </xdr:to>
    <xdr:sp>
      <xdr:nvSpPr>
        <xdr:cNvPr id="5" name="Rectangle 8"/>
        <xdr:cNvSpPr>
          <a:spLocks/>
        </xdr:cNvSpPr>
      </xdr:nvSpPr>
      <xdr:spPr>
        <a:xfrm>
          <a:off x="11001375" y="3848100"/>
          <a:ext cx="1771650" cy="1333500"/>
        </a:xfrm>
        <a:prstGeom prst="rect">
          <a:avLst/>
        </a:prstGeom>
        <a:solidFill>
          <a:srgbClr val="99CC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2</xdr:row>
      <xdr:rowOff>533400</xdr:rowOff>
    </xdr:from>
    <xdr:to>
      <xdr:col>12</xdr:col>
      <xdr:colOff>85725</xdr:colOff>
      <xdr:row>7</xdr:row>
      <xdr:rowOff>238125</xdr:rowOff>
    </xdr:to>
    <xdr:sp>
      <xdr:nvSpPr>
        <xdr:cNvPr id="6" name="Rectangle 9"/>
        <xdr:cNvSpPr>
          <a:spLocks/>
        </xdr:cNvSpPr>
      </xdr:nvSpPr>
      <xdr:spPr>
        <a:xfrm>
          <a:off x="11001375" y="2085975"/>
          <a:ext cx="1771650" cy="1762125"/>
        </a:xfrm>
        <a:prstGeom prst="rect">
          <a:avLst/>
        </a:prstGeom>
        <a:solidFill>
          <a:srgbClr val="FFCC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1</xdr:row>
      <xdr:rowOff>600075</xdr:rowOff>
    </xdr:from>
    <xdr:to>
      <xdr:col>12</xdr:col>
      <xdr:colOff>85725</xdr:colOff>
      <xdr:row>2</xdr:row>
      <xdr:rowOff>533400</xdr:rowOff>
    </xdr:to>
    <xdr:sp>
      <xdr:nvSpPr>
        <xdr:cNvPr id="7" name="Rectangle 10"/>
        <xdr:cNvSpPr>
          <a:spLocks/>
        </xdr:cNvSpPr>
      </xdr:nvSpPr>
      <xdr:spPr>
        <a:xfrm>
          <a:off x="11001375" y="1428750"/>
          <a:ext cx="1771650" cy="657225"/>
        </a:xfrm>
        <a:prstGeom prst="rect">
          <a:avLst/>
        </a:prstGeom>
        <a:solidFill>
          <a:srgbClr val="FF00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9</xdr:row>
      <xdr:rowOff>152400</xdr:rowOff>
    </xdr:from>
    <xdr:to>
      <xdr:col>14</xdr:col>
      <xdr:colOff>552450</xdr:colOff>
      <xdr:row>10</xdr:row>
      <xdr:rowOff>171450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13058775" y="43719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Risque possible</a:t>
          </a:r>
        </a:p>
      </xdr:txBody>
    </xdr:sp>
    <xdr:clientData/>
  </xdr:twoCellAnchor>
  <xdr:twoCellAnchor>
    <xdr:from>
      <xdr:col>12</xdr:col>
      <xdr:colOff>419100</xdr:colOff>
      <xdr:row>4</xdr:row>
      <xdr:rowOff>371475</xdr:rowOff>
    </xdr:from>
    <xdr:to>
      <xdr:col>14</xdr:col>
      <xdr:colOff>600075</xdr:colOff>
      <xdr:row>5</xdr:row>
      <xdr:rowOff>142875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13106400" y="2857500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Risque réel</a:t>
          </a:r>
        </a:p>
      </xdr:txBody>
    </xdr:sp>
    <xdr:clientData/>
  </xdr:twoCellAnchor>
  <xdr:twoCellAnchor>
    <xdr:from>
      <xdr:col>12</xdr:col>
      <xdr:colOff>381000</xdr:colOff>
      <xdr:row>2</xdr:row>
      <xdr:rowOff>38100</xdr:rowOff>
    </xdr:from>
    <xdr:to>
      <xdr:col>14</xdr:col>
      <xdr:colOff>561975</xdr:colOff>
      <xdr:row>2</xdr:row>
      <xdr:rowOff>361950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13068300" y="15906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Risque grave</a:t>
          </a:r>
        </a:p>
      </xdr:txBody>
    </xdr:sp>
    <xdr:clientData/>
  </xdr:twoCellAnchor>
  <xdr:twoCellAnchor>
    <xdr:from>
      <xdr:col>12</xdr:col>
      <xdr:colOff>314325</xdr:colOff>
      <xdr:row>7</xdr:row>
      <xdr:rowOff>266700</xdr:rowOff>
    </xdr:from>
    <xdr:to>
      <xdr:col>12</xdr:col>
      <xdr:colOff>314325</xdr:colOff>
      <xdr:row>12</xdr:row>
      <xdr:rowOff>228600</xdr:rowOff>
    </xdr:to>
    <xdr:sp>
      <xdr:nvSpPr>
        <xdr:cNvPr id="11" name="Line 14"/>
        <xdr:cNvSpPr>
          <a:spLocks/>
        </xdr:cNvSpPr>
      </xdr:nvSpPr>
      <xdr:spPr>
        <a:xfrm>
          <a:off x="13001625" y="3876675"/>
          <a:ext cx="0" cy="1352550"/>
        </a:xfrm>
        <a:prstGeom prst="line">
          <a:avLst/>
        </a:prstGeom>
        <a:noFill/>
        <a:ln w="25400" cmpd="sng">
          <a:solidFill>
            <a:srgbClr val="99CC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2</xdr:row>
      <xdr:rowOff>561975</xdr:rowOff>
    </xdr:from>
    <xdr:to>
      <xdr:col>12</xdr:col>
      <xdr:colOff>314325</xdr:colOff>
      <xdr:row>7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13001625" y="2114550"/>
          <a:ext cx="0" cy="1714500"/>
        </a:xfrm>
        <a:prstGeom prst="line">
          <a:avLst/>
        </a:prstGeom>
        <a:noFill/>
        <a:ln w="25400" cmpd="sng">
          <a:solidFill>
            <a:srgbClr val="FF99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2</xdr:row>
      <xdr:rowOff>133350</xdr:rowOff>
    </xdr:from>
    <xdr:to>
      <xdr:col>12</xdr:col>
      <xdr:colOff>314325</xdr:colOff>
      <xdr:row>2</xdr:row>
      <xdr:rowOff>523875</xdr:rowOff>
    </xdr:to>
    <xdr:sp>
      <xdr:nvSpPr>
        <xdr:cNvPr id="13" name="Line 16"/>
        <xdr:cNvSpPr>
          <a:spLocks/>
        </xdr:cNvSpPr>
      </xdr:nvSpPr>
      <xdr:spPr>
        <a:xfrm>
          <a:off x="13001625" y="1685925"/>
          <a:ext cx="0" cy="3905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1</xdr:row>
      <xdr:rowOff>571500</xdr:rowOff>
    </xdr:from>
    <xdr:to>
      <xdr:col>12</xdr:col>
      <xdr:colOff>314325</xdr:colOff>
      <xdr:row>2</xdr:row>
      <xdr:rowOff>361950</xdr:rowOff>
    </xdr:to>
    <xdr:sp>
      <xdr:nvSpPr>
        <xdr:cNvPr id="14" name="Line 17"/>
        <xdr:cNvSpPr>
          <a:spLocks/>
        </xdr:cNvSpPr>
      </xdr:nvSpPr>
      <xdr:spPr>
        <a:xfrm>
          <a:off x="13001625" y="1400175"/>
          <a:ext cx="0" cy="514350"/>
        </a:xfrm>
        <a:prstGeom prst="line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742950</xdr:colOff>
      <xdr:row>7</xdr:row>
      <xdr:rowOff>238125</xdr:rowOff>
    </xdr:from>
    <xdr:to>
      <xdr:col>12</xdr:col>
      <xdr:colOff>676275</xdr:colOff>
      <xdr:row>7</xdr:row>
      <xdr:rowOff>238125</xdr:rowOff>
    </xdr:to>
    <xdr:sp>
      <xdr:nvSpPr>
        <xdr:cNvPr id="15" name="Line 18"/>
        <xdr:cNvSpPr>
          <a:spLocks/>
        </xdr:cNvSpPr>
      </xdr:nvSpPr>
      <xdr:spPr>
        <a:xfrm>
          <a:off x="12668250" y="38481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657225</xdr:colOff>
      <xdr:row>2</xdr:row>
      <xdr:rowOff>533400</xdr:rowOff>
    </xdr:from>
    <xdr:to>
      <xdr:col>12</xdr:col>
      <xdr:colOff>590550</xdr:colOff>
      <xdr:row>2</xdr:row>
      <xdr:rowOff>533400</xdr:rowOff>
    </xdr:to>
    <xdr:sp>
      <xdr:nvSpPr>
        <xdr:cNvPr id="16" name="Line 19"/>
        <xdr:cNvSpPr>
          <a:spLocks/>
        </xdr:cNvSpPr>
      </xdr:nvSpPr>
      <xdr:spPr>
        <a:xfrm>
          <a:off x="12582525" y="20859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7</xdr:row>
      <xdr:rowOff>76200</xdr:rowOff>
    </xdr:from>
    <xdr:to>
      <xdr:col>15</xdr:col>
      <xdr:colOff>114300</xdr:colOff>
      <xdr:row>8</xdr:row>
      <xdr:rowOff>95250</xdr:rowOff>
    </xdr:to>
    <xdr:sp>
      <xdr:nvSpPr>
        <xdr:cNvPr id="17" name="TextBox 20"/>
        <xdr:cNvSpPr txBox="1">
          <a:spLocks noChangeArrowheads="1"/>
        </xdr:cNvSpPr>
      </xdr:nvSpPr>
      <xdr:spPr>
        <a:xfrm>
          <a:off x="13382625" y="36861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0,5 m,s</a:t>
          </a:r>
          <a:r>
            <a:rPr lang="en-US" cap="none" sz="1400" b="1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  <xdr:twoCellAnchor>
    <xdr:from>
      <xdr:col>12</xdr:col>
      <xdr:colOff>666750</xdr:colOff>
      <xdr:row>2</xdr:row>
      <xdr:rowOff>371475</xdr:rowOff>
    </xdr:from>
    <xdr:to>
      <xdr:col>15</xdr:col>
      <xdr:colOff>85725</xdr:colOff>
      <xdr:row>3</xdr:row>
      <xdr:rowOff>76200</xdr:rowOff>
    </xdr:to>
    <xdr:sp>
      <xdr:nvSpPr>
        <xdr:cNvPr id="18" name="TextBox 21"/>
        <xdr:cNvSpPr txBox="1">
          <a:spLocks noChangeArrowheads="1"/>
        </xdr:cNvSpPr>
      </xdr:nvSpPr>
      <xdr:spPr>
        <a:xfrm>
          <a:off x="13354050" y="1924050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1,15m,s</a:t>
          </a:r>
          <a:r>
            <a:rPr lang="en-US" cap="none" sz="1400" b="1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I22"/>
  <sheetViews>
    <sheetView showGridLines="0" tabSelected="1" zoomScale="80" zoomScaleNormal="80" workbookViewId="0" topLeftCell="A1">
      <selection activeCell="E9" sqref="E9"/>
    </sheetView>
  </sheetViews>
  <sheetFormatPr defaultColWidth="11.421875" defaultRowHeight="12.75"/>
  <cols>
    <col min="1" max="1" width="10.28125" style="3" customWidth="1"/>
    <col min="2" max="2" width="14.8515625" style="2" customWidth="1"/>
    <col min="3" max="3" width="15.28125" style="3" customWidth="1"/>
    <col min="4" max="4" width="15.8515625" style="3" customWidth="1"/>
    <col min="5" max="5" width="16.8515625" style="3" customWidth="1"/>
    <col min="6" max="6" width="23.00390625" style="3" customWidth="1"/>
    <col min="7" max="7" width="24.8515625" style="3" customWidth="1"/>
    <col min="8" max="8" width="23.57421875" style="3" customWidth="1"/>
    <col min="9" max="16384" width="11.421875" style="3" customWidth="1"/>
  </cols>
  <sheetData>
    <row r="1" ht="65.25" customHeight="1"/>
    <row r="2" spans="5:8" ht="57" customHeight="1">
      <c r="E2" s="35" t="s">
        <v>6</v>
      </c>
      <c r="F2" s="35"/>
      <c r="G2" s="35"/>
      <c r="H2" s="35"/>
    </row>
    <row r="3" spans="5:8" ht="48.75" customHeight="1">
      <c r="E3" s="35"/>
      <c r="F3" s="35"/>
      <c r="G3" s="35"/>
      <c r="H3" s="35"/>
    </row>
    <row r="4" spans="5:8" ht="24.75" customHeight="1" thickBot="1">
      <c r="E4" s="13"/>
      <c r="F4" s="13"/>
      <c r="G4" s="13"/>
      <c r="H4" s="13"/>
    </row>
    <row r="5" spans="1:8" s="1" customFormat="1" ht="43.5" customHeight="1">
      <c r="A5" s="38"/>
      <c r="B5" s="32" t="s">
        <v>0</v>
      </c>
      <c r="C5" s="31" t="s">
        <v>9</v>
      </c>
      <c r="D5" s="31"/>
      <c r="E5" s="31" t="s">
        <v>7</v>
      </c>
      <c r="F5" s="31" t="s">
        <v>8</v>
      </c>
      <c r="G5" s="31" t="s">
        <v>1</v>
      </c>
      <c r="H5" s="36" t="s">
        <v>2</v>
      </c>
    </row>
    <row r="6" spans="1:8" ht="21" customHeight="1">
      <c r="A6" s="38"/>
      <c r="B6" s="33"/>
      <c r="C6" s="4" t="s">
        <v>3</v>
      </c>
      <c r="D6" s="4" t="s">
        <v>4</v>
      </c>
      <c r="E6" s="34"/>
      <c r="F6" s="34"/>
      <c r="G6" s="34"/>
      <c r="H6" s="37"/>
    </row>
    <row r="7" spans="2:9" ht="24" customHeight="1">
      <c r="B7" s="8">
        <v>1</v>
      </c>
      <c r="C7" s="6"/>
      <c r="D7" s="6"/>
      <c r="E7" s="7"/>
      <c r="F7" s="18" t="str">
        <f>IF(OR(AND(C7=0,D7=0),E7=0),"-",SQRT(((C7+D7/60)/8)*E7^2))</f>
        <v>-</v>
      </c>
      <c r="G7" s="5" t="str">
        <f>IF(OR(AND(C7=0,D7=0),E7=0),"-",INT((0.5*0.5)*8/(E7*E7))&amp;" heures et "&amp;ROUND((((0.5*0.5)*8/(E7*E7)-INT((0.5*0.5)*8/(E7*E7)))*60),0)&amp;" minutes")</f>
        <v>-</v>
      </c>
      <c r="H7" s="9" t="str">
        <f>IF(OR(AND(C7=0,D7=0),E7=0),"-",INT((1.15*1.15)*8/(E7*E7))&amp;" heures et "&amp;ROUND((((1.15*1.15)*8/(E7*E7)-INT((1.15*1.15)*8/(E7*E7)))*60),0)&amp;" minutes")</f>
        <v>-</v>
      </c>
      <c r="I7" s="21">
        <f>((C7+D7/60)/8)*E7^2</f>
        <v>0</v>
      </c>
    </row>
    <row r="8" spans="2:9" ht="24" customHeight="1">
      <c r="B8" s="8">
        <v>2</v>
      </c>
      <c r="C8" s="6"/>
      <c r="D8" s="6"/>
      <c r="E8" s="7"/>
      <c r="F8" s="19" t="str">
        <f>IF(OR(AND(C8=0,D8=0),E8=0),"-",SQRT(((C8+D8/60)/8)*E8^2))</f>
        <v>-</v>
      </c>
      <c r="G8" s="14" t="str">
        <f>IF(OR(AND(C8=0,D8=0),E8=0),"-",INT((0.5*0.5)*8/(E8*E8))&amp;" heures et "&amp;ROUND((((0.5*0.5)*8/(E8*E8)-INT((0.5*0.5)*8/(E8*E8)))*60),0)&amp;" minutes")</f>
        <v>-</v>
      </c>
      <c r="H8" s="15" t="str">
        <f>IF(OR(AND(C8=0,D8=0),E8=0),"-",INT((1.15*1.15)*8/(E8*E8))&amp;" heures et "&amp;ROUND((((1.15*1.15)*8/(E8*E8)-INT((1.15*1.15)*8/(E8*E8)))*60),0)&amp;" minutes")</f>
        <v>-</v>
      </c>
      <c r="I8" s="21">
        <f>((C8+D8/60)/8)*E8^2</f>
        <v>0</v>
      </c>
    </row>
    <row r="9" spans="2:9" ht="24" customHeight="1">
      <c r="B9" s="8">
        <v>3</v>
      </c>
      <c r="C9" s="6"/>
      <c r="D9" s="6"/>
      <c r="E9" s="7"/>
      <c r="F9" s="19" t="str">
        <f>IF(OR(AND(C9=0,D9=0),E9=0),"-",SQRT(((C9+D9/60)/8)*E9^2))</f>
        <v>-</v>
      </c>
      <c r="G9" s="14" t="str">
        <f>IF(OR(AND(C9=0,D9=0),E9=0),"-",INT((0.5*0.5)*8/(E9*E9))&amp;" heures et "&amp;ROUND((((0.5*0.5)*8/(E9*E9)-INT((0.5*0.5)*8/(E9*E9)))*60),0)&amp;" minutes")</f>
        <v>-</v>
      </c>
      <c r="H9" s="15" t="str">
        <f>IF(OR(AND(C9=0,D9=0),E9=0),"-",INT((1.15*1.15)*8/(E9*E9))&amp;" heures et "&amp;ROUND((((1.15*1.15)*8/(E9*E9)-INT((1.15*1.15)*8/(E9*E9)))*60),0)&amp;" minutes")</f>
        <v>-</v>
      </c>
      <c r="I9" s="21">
        <f>((C9+D9/60)/8)*E9^2</f>
        <v>0</v>
      </c>
    </row>
    <row r="10" spans="2:9" ht="24" customHeight="1">
      <c r="B10" s="8">
        <v>4</v>
      </c>
      <c r="C10" s="6"/>
      <c r="D10" s="6"/>
      <c r="E10" s="7"/>
      <c r="F10" s="19" t="str">
        <f>IF(OR(AND(C10=0,D10=0),E10=0),"-",SQRT(((C10+D10/60)/8)*E10^2))</f>
        <v>-</v>
      </c>
      <c r="G10" s="14" t="str">
        <f>IF(OR(AND(C10=0,D10=0),E10=0),"-",INT((0.5*0.5)*8/(E10*E10))&amp;" heures et "&amp;ROUND((((0.5*0.5)*8/(E10*E10)-INT((0.5*0.5)*8/(E10*E10)))*60),0)&amp;" minutes")</f>
        <v>-</v>
      </c>
      <c r="H10" s="15" t="str">
        <f>IF(OR(AND(C10=0,D10=0),E10=0),"-",INT((1.15*1.15)*8/(E10*E10))&amp;" heures et "&amp;ROUND((((1.15*1.15)*8/(E10*E10)-INT((1.15*1.15)*8/(E10*E10)))*60),0)&amp;" minutes")</f>
        <v>-</v>
      </c>
      <c r="I10" s="21">
        <f>((C10+D10/60)/8)*E10^2</f>
        <v>0</v>
      </c>
    </row>
    <row r="11" spans="2:9" ht="24" customHeight="1" thickBot="1">
      <c r="B11" s="10">
        <v>5</v>
      </c>
      <c r="C11" s="11"/>
      <c r="D11" s="11"/>
      <c r="E11" s="12"/>
      <c r="F11" s="20" t="str">
        <f>IF(OR(AND(C11=0,D11=0),E11=0),"-",SQRT(((C11+D11/60)/8)*E11^2))</f>
        <v>-</v>
      </c>
      <c r="G11" s="16" t="str">
        <f>IF(OR(AND(C11=0,D11=0),E11=0),"-",INT((0.5*0.5)*8/(E11*E11))&amp;" heures et "&amp;ROUND((((0.5*0.5)*8/(E11*E11)-INT((0.5*0.5)*8/(E11*E11)))*60),0)&amp;" minutes")</f>
        <v>-</v>
      </c>
      <c r="H11" s="17" t="str">
        <f>IF(OR(AND(C11=0,D11=0),E11=0),"-",INT((1.15*1.15)*8/(E11*E11))&amp;" heures et "&amp;ROUND((((1.15*1.15)*8/(E11*E11)-INT((1.15*1.15)*8/(E11*E11)))*60),0)&amp;" minutes")</f>
        <v>-</v>
      </c>
      <c r="I11" s="21">
        <f>((C11+D11/60)/8)*E11^2</f>
        <v>0</v>
      </c>
    </row>
    <row r="12" ht="13.5" thickBot="1"/>
    <row r="13" spans="2:6" ht="34.5" customHeight="1" thickBot="1">
      <c r="B13" s="28" t="s">
        <v>5</v>
      </c>
      <c r="C13" s="29"/>
      <c r="D13" s="30"/>
      <c r="E13" s="26" t="str">
        <f>IF(F7="-","-",SQRT(I7+I8+I9+I10+I11))</f>
        <v>-</v>
      </c>
      <c r="F13" s="27"/>
    </row>
    <row r="14" ht="13.5" thickBot="1"/>
    <row r="15" spans="2:6" ht="36.75" customHeight="1" thickBot="1">
      <c r="B15" s="23" t="str">
        <f>IF(E13="-"," ",IF(E13&lt;0.5,"L'exposition est inférieure à la valeur d'action",IF(E13&lt;1.15,"L'exposition est supérieure à la valeur d'action","L'exposition est supérieure à la valeur limite")))</f>
        <v> </v>
      </c>
      <c r="C15" s="24"/>
      <c r="D15" s="24"/>
      <c r="E15" s="24"/>
      <c r="F15" s="25"/>
    </row>
    <row r="22" ht="12.75">
      <c r="D22" s="22"/>
    </row>
  </sheetData>
  <sheetProtection password="B5BE" sheet="1" objects="1" scenarios="1" selectLockedCells="1"/>
  <mergeCells count="10">
    <mergeCell ref="E2:H3"/>
    <mergeCell ref="G5:G6"/>
    <mergeCell ref="H5:H6"/>
    <mergeCell ref="A5:A6"/>
    <mergeCell ref="E13:F13"/>
    <mergeCell ref="B13:D13"/>
    <mergeCell ref="C5:D5"/>
    <mergeCell ref="B5:B6"/>
    <mergeCell ref="E5:E6"/>
    <mergeCell ref="F5:F6"/>
  </mergeCells>
  <conditionalFormatting sqref="E13:F13">
    <cfRule type="cellIs" priority="1" dxfId="0" operator="lessThan" stopIfTrue="1">
      <formula>0.5</formula>
    </cfRule>
    <cfRule type="cellIs" priority="2" dxfId="1" operator="between" stopIfTrue="1">
      <formula>0.5</formula>
      <formula>1.15</formula>
    </cfRule>
    <cfRule type="cellIs" priority="3" dxfId="2" operator="greaterThan" stopIfTrue="1">
      <formula>1.15</formula>
    </cfRule>
  </conditionalFormatting>
  <conditionalFormatting sqref="B16">
    <cfRule type="cellIs" priority="4" dxfId="1" operator="equal" stopIfTrue="1">
      <formula>"L'exposition est supérieure à la valeur d'action"</formula>
    </cfRule>
  </conditionalFormatting>
  <conditionalFormatting sqref="B15">
    <cfRule type="cellIs" priority="5" dxfId="3" operator="equal" stopIfTrue="1">
      <formula>"L'exposition est inférieure à la valeur d'action"</formula>
    </cfRule>
    <cfRule type="cellIs" priority="6" dxfId="4" operator="equal" stopIfTrue="1">
      <formula>"L'exposition est supérieure à la valeur d'action"</formula>
    </cfRule>
    <cfRule type="cellIs" priority="7" dxfId="5" operator="equal" stopIfTrue="1">
      <formula>"L'exposition est supérieure à la valeur limite"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SCHAEFFNER</dc:creator>
  <cp:keywords/>
  <dc:description/>
  <cp:lastModifiedBy>Administrateur</cp:lastModifiedBy>
  <dcterms:created xsi:type="dcterms:W3CDTF">2008-04-17T13:51:50Z</dcterms:created>
  <dcterms:modified xsi:type="dcterms:W3CDTF">2008-07-04T12:49:01Z</dcterms:modified>
  <cp:category/>
  <cp:version/>
  <cp:contentType/>
  <cp:contentStatus/>
</cp:coreProperties>
</file>